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 firstSheet="1" activeTab="1"/>
  </bookViews>
  <sheets>
    <sheet name="«Excalibur»" sheetId="28" r:id="rId1"/>
    <sheet name="«Rus brick»" sheetId="26" r:id="rId2"/>
    <sheet name="«Rus HUB»" sheetId="25" r:id="rId3"/>
    <sheet name="«Rus Axle»" sheetId="24" r:id="rId4"/>
    <sheet name="«Rus rul»" sheetId="23" r:id="rId5"/>
  </sheets>
  <calcPr calcId="125725" refMode="R1C1"/>
</workbook>
</file>

<file path=xl/calcChain.xml><?xml version="1.0" encoding="utf-8"?>
<calcChain xmlns="http://schemas.openxmlformats.org/spreadsheetml/2006/main">
  <c r="R21" i="28"/>
  <c r="R18"/>
  <c r="R17"/>
  <c r="R14"/>
  <c r="R11"/>
  <c r="R8"/>
  <c r="R7"/>
  <c r="R6"/>
  <c r="R9" i="26"/>
  <c r="R6"/>
  <c r="R6" i="25"/>
  <c r="R19" i="24"/>
  <c r="R18"/>
  <c r="R15"/>
  <c r="R14"/>
  <c r="R13"/>
  <c r="R12"/>
  <c r="R9"/>
  <c r="R6"/>
  <c r="R15" i="23"/>
  <c r="R12"/>
  <c r="R9"/>
  <c r="R6"/>
</calcChain>
</file>

<file path=xl/sharedStrings.xml><?xml version="1.0" encoding="utf-8"?>
<sst xmlns="http://schemas.openxmlformats.org/spreadsheetml/2006/main" count="487" uniqueCount="179">
  <si>
    <t>Name</t>
  </si>
  <si>
    <t>Team</t>
  </si>
  <si>
    <t>Benchpress</t>
  </si>
  <si>
    <t>Deadlift</t>
  </si>
  <si>
    <t>Coach</t>
  </si>
  <si>
    <t>Rec</t>
  </si>
  <si>
    <t>Body
weight</t>
  </si>
  <si>
    <t>Total</t>
  </si>
  <si>
    <t>Age Class
Bith date/Age</t>
  </si>
  <si>
    <t>Town/Country</t>
  </si>
  <si>
    <t>Body Weight Category  90</t>
  </si>
  <si>
    <t>Lichno</t>
  </si>
  <si>
    <t>RUS/Moskva</t>
  </si>
  <si>
    <t>Body Weight Category  100</t>
  </si>
  <si>
    <t>Body Weight Category  125</t>
  </si>
  <si>
    <t>Lukyanov Sergey</t>
  </si>
  <si>
    <t>1. Lukyanov Sergey</t>
  </si>
  <si>
    <t>116,00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</si>
  <si>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</si>
  <si>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</si>
  <si>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</si>
  <si>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</si>
  <si>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</si>
  <si>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</si>
  <si>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</si>
  <si>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</si>
  <si>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Open</t>
  </si>
  <si>
    <t>Age class</t>
  </si>
  <si>
    <t>WC</t>
  </si>
  <si>
    <t>100</t>
  </si>
  <si>
    <t>90</t>
  </si>
  <si>
    <t>125</t>
  </si>
  <si>
    <t>92,5</t>
  </si>
  <si>
    <t>110,0</t>
  </si>
  <si>
    <t>120,0</t>
  </si>
  <si>
    <t>130,0</t>
  </si>
  <si>
    <t>Women</t>
  </si>
  <si>
    <t>150,0</t>
  </si>
  <si>
    <t>80,0</t>
  </si>
  <si>
    <t>100,0</t>
  </si>
  <si>
    <t>60,0</t>
  </si>
  <si>
    <t>140,0</t>
  </si>
  <si>
    <t>90,0</t>
  </si>
  <si>
    <t>RUS/Arkhangelsk</t>
  </si>
  <si>
    <t>93,60</t>
  </si>
  <si>
    <t>107,5</t>
  </si>
  <si>
    <t>67,5</t>
  </si>
  <si>
    <t>57,5</t>
  </si>
  <si>
    <t>Markovich Nataliya</t>
  </si>
  <si>
    <t>1. Markovich Nataliya</t>
  </si>
  <si>
    <t>72,50</t>
  </si>
  <si>
    <t>66,90</t>
  </si>
  <si>
    <t>97,5</t>
  </si>
  <si>
    <t>102,5</t>
  </si>
  <si>
    <t>RUS/Kazan</t>
  </si>
  <si>
    <t>62,5</t>
  </si>
  <si>
    <t>82,5</t>
  </si>
  <si>
    <t>70,0</t>
  </si>
  <si>
    <t>Aliev Ramil</t>
  </si>
  <si>
    <t>Open (12.03.1987)/32</t>
  </si>
  <si>
    <t>81,80</t>
  </si>
  <si>
    <t>Gloss</t>
  </si>
  <si>
    <t>Armlift</t>
  </si>
  <si>
    <t>Body Weight Category  70</t>
  </si>
  <si>
    <t>Didikin Vasiliy</t>
  </si>
  <si>
    <t>1. Didikin Vasiliy</t>
  </si>
  <si>
    <t>Master 40+ (06.05.1966)/52</t>
  </si>
  <si>
    <t>68,90</t>
  </si>
  <si>
    <t>RUS/Surgut</t>
  </si>
  <si>
    <t>58,0</t>
  </si>
  <si>
    <t>63,0</t>
  </si>
  <si>
    <t>68,0</t>
  </si>
  <si>
    <t>73,0</t>
  </si>
  <si>
    <t>Efimovskiy Vladislav</t>
  </si>
  <si>
    <t>1. Efimovskiy Vladislav</t>
  </si>
  <si>
    <t>Open (06.04.1982)/37</t>
  </si>
  <si>
    <t>88,60</t>
  </si>
  <si>
    <t>RUS/Sankt-Peterburg</t>
  </si>
  <si>
    <t>53,0</t>
  </si>
  <si>
    <t>Chebonenko Aleksandr</t>
  </si>
  <si>
    <t>1. Chebonenko Aleksandr</t>
  </si>
  <si>
    <t>Open (07.01.1983)/36</t>
  </si>
  <si>
    <t>98,70</t>
  </si>
  <si>
    <t>PRT/Lissabon</t>
  </si>
  <si>
    <t>48,0</t>
  </si>
  <si>
    <t>Master 40+ (25.10.1955)/63</t>
  </si>
  <si>
    <t>41,9764</t>
  </si>
  <si>
    <t>39,7494</t>
  </si>
  <si>
    <t>Master</t>
  </si>
  <si>
    <t>Master 40+</t>
  </si>
  <si>
    <t>70</t>
  </si>
  <si>
    <t>58,2822</t>
  </si>
  <si>
    <t>53,6382</t>
  </si>
  <si>
    <t>Body Weight Category  80</t>
  </si>
  <si>
    <t>Master 40+ (06.02.1976)/43</t>
  </si>
  <si>
    <t>Evdokimov Dmitriy</t>
  </si>
  <si>
    <t>1. Evdokimov Dmitriy</t>
  </si>
  <si>
    <t>Junior (28.05.1997)/21</t>
  </si>
  <si>
    <t>78,70</t>
  </si>
  <si>
    <t>Pervikh Artem</t>
  </si>
  <si>
    <t>1. Pervikh Artem</t>
  </si>
  <si>
    <t>Open (01.05.1995)/23</t>
  </si>
  <si>
    <t>79,40</t>
  </si>
  <si>
    <t>Baribin Sergey</t>
  </si>
  <si>
    <t>2. Baribin Sergey</t>
  </si>
  <si>
    <t>Open (04.09.1996)/22</t>
  </si>
  <si>
    <t>75,30</t>
  </si>
  <si>
    <t>RUS/Saratov</t>
  </si>
  <si>
    <t>Kyulzhu Ivan</t>
  </si>
  <si>
    <t>3. Kyulzhu Ivan</t>
  </si>
  <si>
    <t>Open (27.06.1987)/31</t>
  </si>
  <si>
    <t>78,80</t>
  </si>
  <si>
    <t>Groshkov Yuriy</t>
  </si>
  <si>
    <t>1. Groshkov Yuriy</t>
  </si>
  <si>
    <t>Open (01.05.1985)/33</t>
  </si>
  <si>
    <t>86,90</t>
  </si>
  <si>
    <t>2. Aliev Ramil</t>
  </si>
  <si>
    <t>80</t>
  </si>
  <si>
    <t>61,7414</t>
  </si>
  <si>
    <t>Junior</t>
  </si>
  <si>
    <t>79,8240</t>
  </si>
  <si>
    <t>92,5680</t>
  </si>
  <si>
    <t>82,3800</t>
  </si>
  <si>
    <t>79,7520</t>
  </si>
  <si>
    <t>74,9100</t>
  </si>
  <si>
    <t>64,8200</t>
  </si>
  <si>
    <t>119,9927</t>
  </si>
  <si>
    <t>22,5</t>
  </si>
  <si>
    <t>25,0</t>
  </si>
  <si>
    <t>27,5</t>
  </si>
  <si>
    <t>30,0</t>
  </si>
  <si>
    <t>32,5</t>
  </si>
  <si>
    <t>17,5365</t>
  </si>
  <si>
    <t>Lebedev Aleksandr</t>
  </si>
  <si>
    <t>1. Lebedev Aleksandr</t>
  </si>
  <si>
    <t>Master 40+ (20.12.1972)/46</t>
  </si>
  <si>
    <t>83,60</t>
  </si>
  <si>
    <t>54,0</t>
  </si>
  <si>
    <t>59,0</t>
  </si>
  <si>
    <t>64,0</t>
  </si>
  <si>
    <t>69,0</t>
  </si>
  <si>
    <t>49,0</t>
  </si>
  <si>
    <t>74,0</t>
  </si>
  <si>
    <t>40,3340</t>
  </si>
  <si>
    <t>43,6906</t>
  </si>
  <si>
    <t>4-th OPEN EUROPE CHAMPIONS CUP
«Excalibur»
Москва/Москва 6 - 7 апреля 2019 г.</t>
  </si>
  <si>
    <t>Gematdinov Ratmir</t>
  </si>
  <si>
    <t>1. Gematdinov Ratmir</t>
  </si>
  <si>
    <t>Junior (22.06.2003)/15</t>
  </si>
  <si>
    <t>72,5</t>
  </si>
  <si>
    <t>77,5</t>
  </si>
  <si>
    <t>87,5</t>
  </si>
  <si>
    <t>Aruslanov Renat</t>
  </si>
  <si>
    <t>1. Aruslanov Renat</t>
  </si>
  <si>
    <t>Open (08.11.1978)/40</t>
  </si>
  <si>
    <t>69,20</t>
  </si>
  <si>
    <t>1. Kyulzhu Ivan</t>
  </si>
  <si>
    <t>Ponomarev Aleksandr</t>
  </si>
  <si>
    <t>1. Ponomarev Aleksandr</t>
  </si>
  <si>
    <t>Open (18.08.1989)/29</t>
  </si>
  <si>
    <t>RUS/Dyatkovo</t>
  </si>
  <si>
    <t>2. Chebonenko Aleksandr</t>
  </si>
  <si>
    <t>62,2174</t>
  </si>
  <si>
    <t>64,1462</t>
  </si>
  <si>
    <t>61,4283</t>
  </si>
  <si>
    <t>57,1002</t>
  </si>
  <si>
    <t>56,9936</t>
  </si>
  <si>
    <t>48,1835</t>
  </si>
  <si>
    <t>70,7100</t>
  </si>
  <si>
    <t>65,0758</t>
  </si>
  <si>
    <t>Meet director: Umerenkov Igor</t>
  </si>
  <si>
    <t>Head Referee: Ustinov Yriy</t>
  </si>
  <si>
    <t>Side Referyy Right: Enina Elena</t>
  </si>
  <si>
    <t>4-th OPEN EUROPE CHAMPIONS CUP
«Russian brick»
Moscow 7 April, 2019 г.</t>
  </si>
  <si>
    <t>4-th OPEN EUROPE CHAMPIONS CUP
«Russian HUB»
Moscow 7 April, 2019 г.</t>
  </si>
  <si>
    <t>4-th OPEN EUROPE CHAMPIONS CUP
«Russian Axle»
Moscow 7 April, 2019 г.</t>
  </si>
  <si>
    <t>4-th OPEN EUROPE CHAMPIONS CUP
«Russian rulete»
Moscow 7 April, 2019 г.</t>
  </si>
  <si>
    <t>Head secretary: Rode Aleksandr</t>
  </si>
  <si>
    <t>Side Referyy Left: Umerenkova Yuliya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</si>
</sst>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0" fontId="9" fillId="0" borderId="0" xfId="0" applyFont="1"/>
    <xf numFmtId="49" fontId="5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opLeftCell="A9" workbookViewId="0">
      <selection sqref="A1:U2"/>
    </sheetView>
  </sheetViews>
  <sheetFormatPr defaultRowHeight="12.75"/>
  <cols>
    <col min="1" max="1" width="27" style="4" bestFit="1" customWidth="1"/>
    <col min="2" max="2" width="24.28515625" style="5" bestFit="1" customWidth="1"/>
    <col min="3" max="3" width="7.7109375" style="5" bestFit="1" customWidth="1"/>
    <col min="4" max="4" width="17.28515625" style="4" bestFit="1" customWidth="1"/>
    <col min="5" max="5" width="19.140625" style="4" bestFit="1" customWidth="1"/>
    <col min="6" max="7" width="4.5703125" style="5" bestFit="1" customWidth="1"/>
    <col min="8" max="10" width="5.5703125" style="5" bestFit="1" customWidth="1"/>
    <col min="11" max="11" width="4.5703125" style="5" bestFit="1" customWidth="1"/>
    <col min="12" max="12" width="2.140625" style="5" bestFit="1" customWidth="1"/>
    <col min="13" max="13" width="5" style="5" bestFit="1" customWidth="1"/>
    <col min="14" max="16" width="2.140625" style="5" bestFit="1" customWidth="1"/>
    <col min="17" max="17" width="5" style="5" bestFit="1" customWidth="1"/>
    <col min="18" max="18" width="6.140625" style="4" bestFit="1" customWidth="1"/>
    <col min="19" max="19" width="7.42578125" style="4" bestFit="1" customWidth="1"/>
    <col min="20" max="16384" width="9.140625" style="3"/>
  </cols>
  <sheetData>
    <row r="1" spans="1:19" s="2" customFormat="1" ht="29.1" customHeight="1">
      <c r="A1" s="39" t="s">
        <v>145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s="2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19" s="1" customFormat="1" ht="12.75" customHeight="1">
      <c r="A3" s="45" t="s">
        <v>0</v>
      </c>
      <c r="B3" s="47" t="s">
        <v>8</v>
      </c>
      <c r="C3" s="47" t="s">
        <v>6</v>
      </c>
      <c r="D3" s="49" t="s">
        <v>1</v>
      </c>
      <c r="E3" s="50" t="s">
        <v>9</v>
      </c>
      <c r="F3" s="45" t="s">
        <v>62</v>
      </c>
      <c r="G3" s="49"/>
      <c r="H3" s="49"/>
      <c r="I3" s="35"/>
      <c r="J3" s="45" t="s">
        <v>2</v>
      </c>
      <c r="K3" s="49"/>
      <c r="L3" s="49"/>
      <c r="M3" s="35"/>
      <c r="N3" s="45" t="s">
        <v>3</v>
      </c>
      <c r="O3" s="49"/>
      <c r="P3" s="49"/>
      <c r="Q3" s="35"/>
      <c r="R3" s="33" t="s">
        <v>7</v>
      </c>
      <c r="S3" s="35" t="s">
        <v>4</v>
      </c>
    </row>
    <row r="4" spans="1:19" s="1" customFormat="1" ht="23.25" customHeight="1" thickBot="1">
      <c r="A4" s="46"/>
      <c r="B4" s="48"/>
      <c r="C4" s="48"/>
      <c r="D4" s="48"/>
      <c r="E4" s="51"/>
      <c r="F4" s="6">
        <v>1</v>
      </c>
      <c r="G4" s="7">
        <v>2</v>
      </c>
      <c r="H4" s="7">
        <v>3</v>
      </c>
      <c r="I4" s="8" t="s">
        <v>5</v>
      </c>
      <c r="J4" s="6">
        <v>1</v>
      </c>
      <c r="K4" s="7">
        <v>2</v>
      </c>
      <c r="L4" s="7">
        <v>3</v>
      </c>
      <c r="M4" s="8" t="s">
        <v>5</v>
      </c>
      <c r="N4" s="6">
        <v>1</v>
      </c>
      <c r="O4" s="7">
        <v>2</v>
      </c>
      <c r="P4" s="7">
        <v>3</v>
      </c>
      <c r="Q4" s="8" t="s">
        <v>5</v>
      </c>
      <c r="R4" s="34"/>
      <c r="S4" s="36"/>
    </row>
    <row r="5" spans="1:19" s="5" customFormat="1" ht="15">
      <c r="A5" s="37" t="s">
        <v>63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"/>
    </row>
    <row r="6" spans="1:19" s="5" customFormat="1">
      <c r="A6" s="9" t="s">
        <v>147</v>
      </c>
      <c r="B6" s="10" t="s">
        <v>148</v>
      </c>
      <c r="C6" s="10" t="s">
        <v>51</v>
      </c>
      <c r="D6" s="9" t="s">
        <v>11</v>
      </c>
      <c r="E6" s="9" t="s">
        <v>54</v>
      </c>
      <c r="F6" s="10" t="s">
        <v>149</v>
      </c>
      <c r="G6" s="10" t="s">
        <v>150</v>
      </c>
      <c r="H6" s="10" t="s">
        <v>56</v>
      </c>
      <c r="I6" s="11" t="s">
        <v>151</v>
      </c>
      <c r="J6" s="11"/>
      <c r="K6" s="11"/>
      <c r="L6" s="11"/>
      <c r="M6" s="11"/>
      <c r="N6" s="11"/>
      <c r="O6" s="11"/>
      <c r="P6" s="11"/>
      <c r="Q6" s="11"/>
      <c r="R6" s="9" t="str">
        <f>"82,5"</f>
        <v>82,5</v>
      </c>
      <c r="S6" s="9"/>
    </row>
    <row r="7" spans="1:19" s="5" customFormat="1">
      <c r="A7" s="17" t="s">
        <v>153</v>
      </c>
      <c r="B7" s="15" t="s">
        <v>154</v>
      </c>
      <c r="C7" s="15" t="s">
        <v>155</v>
      </c>
      <c r="D7" s="17" t="s">
        <v>11</v>
      </c>
      <c r="E7" s="17" t="s">
        <v>54</v>
      </c>
      <c r="F7" s="15" t="s">
        <v>150</v>
      </c>
      <c r="G7" s="15" t="s">
        <v>151</v>
      </c>
      <c r="H7" s="18" t="s">
        <v>32</v>
      </c>
      <c r="I7" s="18"/>
      <c r="J7" s="18"/>
      <c r="K7" s="18"/>
      <c r="L7" s="18"/>
      <c r="M7" s="18"/>
      <c r="N7" s="18"/>
      <c r="O7" s="18"/>
      <c r="P7" s="18"/>
      <c r="Q7" s="18"/>
      <c r="R7" s="17" t="str">
        <f>"87,5"</f>
        <v>87,5</v>
      </c>
      <c r="S7" s="17"/>
    </row>
    <row r="8" spans="1:19">
      <c r="A8" s="12" t="s">
        <v>65</v>
      </c>
      <c r="B8" s="13" t="s">
        <v>66</v>
      </c>
      <c r="C8" s="13" t="s">
        <v>67</v>
      </c>
      <c r="D8" s="12" t="s">
        <v>11</v>
      </c>
      <c r="E8" s="12" t="s">
        <v>68</v>
      </c>
      <c r="F8" s="13" t="s">
        <v>55</v>
      </c>
      <c r="G8" s="13" t="s">
        <v>46</v>
      </c>
      <c r="H8" s="13" t="s">
        <v>149</v>
      </c>
      <c r="I8" s="13" t="s">
        <v>150</v>
      </c>
      <c r="J8" s="13" t="s">
        <v>56</v>
      </c>
      <c r="K8" s="14" t="s">
        <v>151</v>
      </c>
      <c r="L8" s="14"/>
      <c r="M8" s="14"/>
      <c r="N8" s="14"/>
      <c r="O8" s="14"/>
      <c r="P8" s="14"/>
      <c r="Q8" s="14"/>
      <c r="R8" s="12" t="str">
        <f>"82,5"</f>
        <v>82,5</v>
      </c>
      <c r="S8" s="12"/>
    </row>
    <row r="10" spans="1:19" ht="15">
      <c r="A10" s="32" t="s">
        <v>93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9">
      <c r="A11" s="19" t="s">
        <v>156</v>
      </c>
      <c r="B11" s="16" t="s">
        <v>110</v>
      </c>
      <c r="C11" s="16" t="s">
        <v>111</v>
      </c>
      <c r="D11" s="19" t="s">
        <v>11</v>
      </c>
      <c r="E11" s="19" t="s">
        <v>68</v>
      </c>
      <c r="F11" s="16" t="s">
        <v>47</v>
      </c>
      <c r="G11" s="16" t="s">
        <v>55</v>
      </c>
      <c r="H11" s="16" t="s">
        <v>46</v>
      </c>
      <c r="I11" s="16" t="s">
        <v>149</v>
      </c>
      <c r="J11" s="20" t="s">
        <v>150</v>
      </c>
      <c r="K11" s="20"/>
      <c r="L11" s="20"/>
      <c r="M11" s="20"/>
      <c r="N11" s="20"/>
      <c r="O11" s="20"/>
      <c r="P11" s="20"/>
      <c r="Q11" s="20"/>
      <c r="R11" s="19" t="str">
        <f>"72,5"</f>
        <v>72,5</v>
      </c>
      <c r="S11" s="19"/>
    </row>
    <row r="13" spans="1:19" ht="15">
      <c r="A13" s="32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9">
      <c r="A14" s="19" t="s">
        <v>74</v>
      </c>
      <c r="B14" s="16" t="s">
        <v>75</v>
      </c>
      <c r="C14" s="16" t="s">
        <v>76</v>
      </c>
      <c r="D14" s="19" t="s">
        <v>11</v>
      </c>
      <c r="E14" s="19" t="s">
        <v>77</v>
      </c>
      <c r="F14" s="16" t="s">
        <v>149</v>
      </c>
      <c r="G14" s="16" t="s">
        <v>150</v>
      </c>
      <c r="H14" s="16" t="s">
        <v>56</v>
      </c>
      <c r="I14" s="16" t="s">
        <v>151</v>
      </c>
      <c r="J14" s="16" t="s">
        <v>32</v>
      </c>
      <c r="K14" s="20" t="s">
        <v>52</v>
      </c>
      <c r="L14" s="20"/>
      <c r="M14" s="20"/>
      <c r="N14" s="20"/>
      <c r="O14" s="20"/>
      <c r="P14" s="20"/>
      <c r="Q14" s="20"/>
      <c r="R14" s="19" t="str">
        <f>"92,5"</f>
        <v>92,5</v>
      </c>
      <c r="S14" s="19"/>
    </row>
    <row r="16" spans="1:19" ht="15">
      <c r="A16" s="32" t="s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9">
      <c r="A17" s="9" t="s">
        <v>158</v>
      </c>
      <c r="B17" s="10" t="s">
        <v>159</v>
      </c>
      <c r="C17" s="10" t="s">
        <v>44</v>
      </c>
      <c r="D17" s="9" t="s">
        <v>11</v>
      </c>
      <c r="E17" s="9" t="s">
        <v>160</v>
      </c>
      <c r="F17" s="10" t="s">
        <v>32</v>
      </c>
      <c r="G17" s="10" t="s">
        <v>52</v>
      </c>
      <c r="H17" s="10" t="s">
        <v>53</v>
      </c>
      <c r="I17" s="11" t="s">
        <v>45</v>
      </c>
      <c r="J17" s="11"/>
      <c r="K17" s="11"/>
      <c r="L17" s="11"/>
      <c r="M17" s="11"/>
      <c r="N17" s="11"/>
      <c r="O17" s="11"/>
      <c r="P17" s="11"/>
      <c r="Q17" s="11"/>
      <c r="R17" s="9" t="str">
        <f>"102,5"</f>
        <v>102,5</v>
      </c>
      <c r="S17" s="9"/>
    </row>
    <row r="18" spans="1:19">
      <c r="A18" s="12" t="s">
        <v>161</v>
      </c>
      <c r="B18" s="13" t="s">
        <v>81</v>
      </c>
      <c r="C18" s="13" t="s">
        <v>82</v>
      </c>
      <c r="D18" s="12" t="s">
        <v>11</v>
      </c>
      <c r="E18" s="12" t="s">
        <v>83</v>
      </c>
      <c r="F18" s="13" t="s">
        <v>150</v>
      </c>
      <c r="G18" s="13" t="s">
        <v>151</v>
      </c>
      <c r="H18" s="13" t="s">
        <v>32</v>
      </c>
      <c r="I18" s="13" t="s">
        <v>52</v>
      </c>
      <c r="J18" s="14" t="s">
        <v>53</v>
      </c>
      <c r="K18" s="14"/>
      <c r="L18" s="14"/>
      <c r="M18" s="14"/>
      <c r="N18" s="14"/>
      <c r="O18" s="14"/>
      <c r="P18" s="14"/>
      <c r="Q18" s="14"/>
      <c r="R18" s="12" t="str">
        <f>"97,5"</f>
        <v>97,5</v>
      </c>
      <c r="S18" s="12"/>
    </row>
    <row r="20" spans="1:19" ht="15">
      <c r="A20" s="32" t="s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9">
      <c r="A21" s="19" t="s">
        <v>16</v>
      </c>
      <c r="B21" s="16" t="s">
        <v>85</v>
      </c>
      <c r="C21" s="16" t="s">
        <v>17</v>
      </c>
      <c r="D21" s="19" t="s">
        <v>11</v>
      </c>
      <c r="E21" s="19" t="s">
        <v>12</v>
      </c>
      <c r="F21" s="16" t="s">
        <v>149</v>
      </c>
      <c r="G21" s="16" t="s">
        <v>150</v>
      </c>
      <c r="H21" s="16" t="s">
        <v>56</v>
      </c>
      <c r="I21" s="20" t="s">
        <v>151</v>
      </c>
      <c r="J21" s="20"/>
      <c r="K21" s="20"/>
      <c r="L21" s="20"/>
      <c r="M21" s="20"/>
      <c r="N21" s="20"/>
      <c r="O21" s="20"/>
      <c r="P21" s="20"/>
      <c r="Q21" s="20"/>
      <c r="R21" s="19" t="str">
        <f>"82,5"</f>
        <v>82,5</v>
      </c>
      <c r="S21" s="19"/>
    </row>
    <row r="23" spans="1:19" ht="15">
      <c r="D23" s="21" t="s">
        <v>18</v>
      </c>
    </row>
    <row r="24" spans="1:19" ht="15">
      <c r="D24" s="21" t="s">
        <v>19</v>
      </c>
    </row>
    <row r="25" spans="1:19" ht="15">
      <c r="D25" s="21" t="s">
        <v>20</v>
      </c>
    </row>
    <row r="26" spans="1:19">
      <c r="D26" s="4" t="s">
        <v>21</v>
      </c>
    </row>
    <row r="27" spans="1:19">
      <c r="D27" s="4" t="s">
        <v>22</v>
      </c>
    </row>
    <row r="28" spans="1:19">
      <c r="D28" s="4" t="s">
        <v>23</v>
      </c>
    </row>
    <row r="31" spans="1:19" ht="18">
      <c r="A31" s="22" t="s">
        <v>24</v>
      </c>
      <c r="B31" s="23"/>
    </row>
    <row r="32" spans="1:19" ht="15">
      <c r="A32" s="24" t="s">
        <v>25</v>
      </c>
      <c r="B32" s="25"/>
    </row>
    <row r="33" spans="1:4" ht="14.25">
      <c r="A33" s="27"/>
      <c r="B33" s="28" t="s">
        <v>119</v>
      </c>
    </row>
    <row r="34" spans="1:4" ht="15">
      <c r="A34" s="29" t="s">
        <v>0</v>
      </c>
      <c r="B34" s="29" t="s">
        <v>27</v>
      </c>
      <c r="C34" s="29" t="s">
        <v>28</v>
      </c>
      <c r="D34" s="29" t="s">
        <v>61</v>
      </c>
    </row>
    <row r="35" spans="1:4">
      <c r="A35" s="26" t="s">
        <v>146</v>
      </c>
      <c r="B35" s="5" t="s">
        <v>119</v>
      </c>
      <c r="C35" s="5" t="s">
        <v>90</v>
      </c>
      <c r="D35" s="30" t="s">
        <v>162</v>
      </c>
    </row>
    <row r="37" spans="1:4" ht="14.25">
      <c r="A37" s="27"/>
      <c r="B37" s="28" t="s">
        <v>26</v>
      </c>
    </row>
    <row r="38" spans="1:4" ht="15">
      <c r="A38" s="29" t="s">
        <v>0</v>
      </c>
      <c r="B38" s="29" t="s">
        <v>27</v>
      </c>
      <c r="C38" s="29" t="s">
        <v>28</v>
      </c>
      <c r="D38" s="29" t="s">
        <v>61</v>
      </c>
    </row>
    <row r="39" spans="1:4">
      <c r="A39" s="26" t="s">
        <v>152</v>
      </c>
      <c r="B39" s="5" t="s">
        <v>26</v>
      </c>
      <c r="C39" s="5" t="s">
        <v>90</v>
      </c>
      <c r="D39" s="30" t="s">
        <v>163</v>
      </c>
    </row>
    <row r="40" spans="1:4">
      <c r="A40" s="26" t="s">
        <v>157</v>
      </c>
      <c r="B40" s="5" t="s">
        <v>26</v>
      </c>
      <c r="C40" s="5" t="s">
        <v>29</v>
      </c>
      <c r="D40" s="30" t="s">
        <v>164</v>
      </c>
    </row>
    <row r="41" spans="1:4">
      <c r="A41" s="26" t="s">
        <v>73</v>
      </c>
      <c r="B41" s="5" t="s">
        <v>26</v>
      </c>
      <c r="C41" s="5" t="s">
        <v>30</v>
      </c>
      <c r="D41" s="30" t="s">
        <v>165</v>
      </c>
    </row>
    <row r="42" spans="1:4">
      <c r="A42" s="26" t="s">
        <v>79</v>
      </c>
      <c r="B42" s="5" t="s">
        <v>26</v>
      </c>
      <c r="C42" s="5" t="s">
        <v>29</v>
      </c>
      <c r="D42" s="30" t="s">
        <v>166</v>
      </c>
    </row>
    <row r="43" spans="1:4">
      <c r="A43" s="26" t="s">
        <v>108</v>
      </c>
      <c r="B43" s="5" t="s">
        <v>26</v>
      </c>
      <c r="C43" s="5" t="s">
        <v>117</v>
      </c>
      <c r="D43" s="30" t="s">
        <v>167</v>
      </c>
    </row>
    <row r="45" spans="1:4" ht="14.25">
      <c r="A45" s="27"/>
      <c r="B45" s="28" t="s">
        <v>88</v>
      </c>
    </row>
    <row r="46" spans="1:4" ht="15">
      <c r="A46" s="29" t="s">
        <v>0</v>
      </c>
      <c r="B46" s="29" t="s">
        <v>27</v>
      </c>
      <c r="C46" s="29" t="s">
        <v>28</v>
      </c>
      <c r="D46" s="29" t="s">
        <v>61</v>
      </c>
    </row>
    <row r="47" spans="1:4">
      <c r="A47" s="26" t="s">
        <v>64</v>
      </c>
      <c r="B47" s="5" t="s">
        <v>89</v>
      </c>
      <c r="C47" s="5" t="s">
        <v>90</v>
      </c>
      <c r="D47" s="30" t="s">
        <v>168</v>
      </c>
    </row>
    <row r="48" spans="1:4">
      <c r="A48" s="26" t="s">
        <v>15</v>
      </c>
      <c r="B48" s="5" t="s">
        <v>89</v>
      </c>
      <c r="C48" s="5" t="s">
        <v>31</v>
      </c>
      <c r="D48" s="30" t="s">
        <v>169</v>
      </c>
    </row>
  </sheetData>
  <mergeCells count="16"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A16:R16"/>
    <mergeCell ref="A20:R20"/>
    <mergeCell ref="R3:R4"/>
    <mergeCell ref="S3:S4"/>
    <mergeCell ref="A5:R5"/>
    <mergeCell ref="A10:R10"/>
    <mergeCell ref="A13:R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>
      <selection activeCell="D11" sqref="D11:E15"/>
    </sheetView>
  </sheetViews>
  <sheetFormatPr defaultRowHeight="12.75"/>
  <cols>
    <col min="1" max="1" width="27" style="4" bestFit="1" customWidth="1"/>
    <col min="2" max="2" width="24.28515625" style="5" bestFit="1" customWidth="1"/>
    <col min="3" max="3" width="7.7109375" style="5" bestFit="1" customWidth="1"/>
    <col min="4" max="4" width="17.28515625" style="4" bestFit="1" customWidth="1"/>
    <col min="5" max="5" width="15.28515625" style="4" bestFit="1" customWidth="1"/>
    <col min="6" max="8" width="4.5703125" style="5" bestFit="1" customWidth="1"/>
    <col min="9" max="9" width="5" style="5" bestFit="1" customWidth="1"/>
    <col min="10" max="11" width="4.5703125" style="5" bestFit="1" customWidth="1"/>
    <col min="12" max="12" width="2.140625" style="5" bestFit="1" customWidth="1"/>
    <col min="13" max="13" width="5" style="5" bestFit="1" customWidth="1"/>
    <col min="14" max="16" width="2.140625" style="5" bestFit="1" customWidth="1"/>
    <col min="17" max="17" width="5" style="5" bestFit="1" customWidth="1"/>
    <col min="18" max="18" width="6.140625" style="4" bestFit="1" customWidth="1"/>
    <col min="19" max="19" width="7.42578125" style="4" bestFit="1" customWidth="1"/>
    <col min="20" max="16384" width="9.140625" style="3"/>
  </cols>
  <sheetData>
    <row r="1" spans="1:19" s="2" customFormat="1" ht="29.1" customHeight="1">
      <c r="A1" s="39" t="s">
        <v>173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s="2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19" s="1" customFormat="1" ht="12.75" customHeight="1">
      <c r="A3" s="45" t="s">
        <v>0</v>
      </c>
      <c r="B3" s="47" t="s">
        <v>8</v>
      </c>
      <c r="C3" s="47" t="s">
        <v>6</v>
      </c>
      <c r="D3" s="49" t="s">
        <v>1</v>
      </c>
      <c r="E3" s="50" t="s">
        <v>9</v>
      </c>
      <c r="F3" s="45" t="s">
        <v>62</v>
      </c>
      <c r="G3" s="49"/>
      <c r="H3" s="49"/>
      <c r="I3" s="35"/>
      <c r="J3" s="45" t="s">
        <v>2</v>
      </c>
      <c r="K3" s="49"/>
      <c r="L3" s="49"/>
      <c r="M3" s="35"/>
      <c r="N3" s="45" t="s">
        <v>3</v>
      </c>
      <c r="O3" s="49"/>
      <c r="P3" s="49"/>
      <c r="Q3" s="35"/>
      <c r="R3" s="33" t="s">
        <v>7</v>
      </c>
      <c r="S3" s="35" t="s">
        <v>4</v>
      </c>
    </row>
    <row r="4" spans="1:19" s="1" customFormat="1" ht="23.25" customHeight="1" thickBot="1">
      <c r="A4" s="46"/>
      <c r="B4" s="48"/>
      <c r="C4" s="48"/>
      <c r="D4" s="48"/>
      <c r="E4" s="51"/>
      <c r="F4" s="6">
        <v>1</v>
      </c>
      <c r="G4" s="7">
        <v>2</v>
      </c>
      <c r="H4" s="7">
        <v>3</v>
      </c>
      <c r="I4" s="8" t="s">
        <v>5</v>
      </c>
      <c r="J4" s="6">
        <v>1</v>
      </c>
      <c r="K4" s="7">
        <v>2</v>
      </c>
      <c r="L4" s="7">
        <v>3</v>
      </c>
      <c r="M4" s="8" t="s">
        <v>5</v>
      </c>
      <c r="N4" s="6">
        <v>1</v>
      </c>
      <c r="O4" s="7">
        <v>2</v>
      </c>
      <c r="P4" s="7">
        <v>3</v>
      </c>
      <c r="Q4" s="8" t="s">
        <v>5</v>
      </c>
      <c r="R4" s="34"/>
      <c r="S4" s="36"/>
    </row>
    <row r="5" spans="1:19" s="5" customFormat="1" ht="15">
      <c r="A5" s="37" t="s">
        <v>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"/>
    </row>
    <row r="6" spans="1:19" s="5" customFormat="1">
      <c r="A6" s="19" t="s">
        <v>134</v>
      </c>
      <c r="B6" s="16" t="s">
        <v>135</v>
      </c>
      <c r="C6" s="16" t="s">
        <v>136</v>
      </c>
      <c r="D6" s="19" t="s">
        <v>11</v>
      </c>
      <c r="E6" s="19" t="s">
        <v>12</v>
      </c>
      <c r="F6" s="16" t="s">
        <v>137</v>
      </c>
      <c r="G6" s="16" t="s">
        <v>138</v>
      </c>
      <c r="H6" s="16" t="s">
        <v>139</v>
      </c>
      <c r="I6" s="20" t="s">
        <v>140</v>
      </c>
      <c r="J6" s="20"/>
      <c r="K6" s="20"/>
      <c r="L6" s="20"/>
      <c r="M6" s="20"/>
      <c r="N6" s="20"/>
      <c r="O6" s="20"/>
      <c r="P6" s="20"/>
      <c r="Q6" s="20"/>
      <c r="R6" s="19" t="str">
        <f>"64,0"</f>
        <v>64,0</v>
      </c>
      <c r="S6" s="19"/>
    </row>
    <row r="7" spans="1:19" s="5" customFormat="1">
      <c r="A7" s="4"/>
      <c r="D7" s="4"/>
      <c r="E7" s="4"/>
      <c r="R7" s="4"/>
      <c r="S7" s="4"/>
    </row>
    <row r="8" spans="1:19" ht="15">
      <c r="A8" s="32" t="s">
        <v>13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9">
      <c r="A9" s="19" t="s">
        <v>80</v>
      </c>
      <c r="B9" s="16" t="s">
        <v>81</v>
      </c>
      <c r="C9" s="16" t="s">
        <v>82</v>
      </c>
      <c r="D9" s="19" t="s">
        <v>11</v>
      </c>
      <c r="E9" s="19" t="s">
        <v>83</v>
      </c>
      <c r="F9" s="16" t="s">
        <v>141</v>
      </c>
      <c r="G9" s="16" t="s">
        <v>137</v>
      </c>
      <c r="H9" s="16" t="s">
        <v>138</v>
      </c>
      <c r="I9" s="16" t="s">
        <v>139</v>
      </c>
      <c r="J9" s="16" t="s">
        <v>140</v>
      </c>
      <c r="K9" s="20" t="s">
        <v>142</v>
      </c>
      <c r="L9" s="20"/>
      <c r="M9" s="20"/>
      <c r="N9" s="20"/>
      <c r="O9" s="20"/>
      <c r="P9" s="20"/>
      <c r="Q9" s="20"/>
      <c r="R9" s="19" t="str">
        <f>"69,0"</f>
        <v>69,0</v>
      </c>
      <c r="S9" s="19"/>
    </row>
    <row r="11" spans="1:19">
      <c r="D11" s="31" t="s">
        <v>170</v>
      </c>
    </row>
    <row r="12" spans="1:19">
      <c r="D12" s="31" t="s">
        <v>177</v>
      </c>
    </row>
    <row r="13" spans="1:19">
      <c r="D13" s="31" t="s">
        <v>171</v>
      </c>
    </row>
    <row r="14" spans="1:19">
      <c r="D14" s="31" t="s">
        <v>178</v>
      </c>
    </row>
    <row r="15" spans="1:19">
      <c r="D15" s="31" t="s">
        <v>172</v>
      </c>
    </row>
    <row r="19" spans="1:4" ht="18">
      <c r="A19" s="22" t="s">
        <v>24</v>
      </c>
      <c r="B19" s="23"/>
    </row>
    <row r="20" spans="1:4" ht="15">
      <c r="A20" s="24" t="s">
        <v>25</v>
      </c>
      <c r="B20" s="25"/>
    </row>
    <row r="21" spans="1:4" ht="14.25">
      <c r="A21" s="27"/>
      <c r="B21" s="28" t="s">
        <v>26</v>
      </c>
    </row>
    <row r="22" spans="1:4" ht="15">
      <c r="A22" s="29" t="s">
        <v>0</v>
      </c>
      <c r="B22" s="29" t="s">
        <v>27</v>
      </c>
      <c r="C22" s="29" t="s">
        <v>28</v>
      </c>
      <c r="D22" s="29" t="s">
        <v>61</v>
      </c>
    </row>
    <row r="23" spans="1:4">
      <c r="A23" s="26" t="s">
        <v>79</v>
      </c>
      <c r="B23" s="5" t="s">
        <v>26</v>
      </c>
      <c r="C23" s="5" t="s">
        <v>29</v>
      </c>
      <c r="D23" s="30" t="s">
        <v>143</v>
      </c>
    </row>
    <row r="25" spans="1:4" ht="14.25">
      <c r="A25" s="27"/>
      <c r="B25" s="28" t="s">
        <v>88</v>
      </c>
    </row>
    <row r="26" spans="1:4" ht="15">
      <c r="A26" s="29" t="s">
        <v>0</v>
      </c>
      <c r="B26" s="29" t="s">
        <v>27</v>
      </c>
      <c r="C26" s="29" t="s">
        <v>28</v>
      </c>
      <c r="D26" s="29" t="s">
        <v>61</v>
      </c>
    </row>
    <row r="27" spans="1:4">
      <c r="A27" s="26" t="s">
        <v>133</v>
      </c>
      <c r="B27" s="5" t="s">
        <v>89</v>
      </c>
      <c r="C27" s="5" t="s">
        <v>30</v>
      </c>
      <c r="D27" s="30" t="s">
        <v>144</v>
      </c>
    </row>
  </sheetData>
  <mergeCells count="13">
    <mergeCell ref="R3:R4"/>
    <mergeCell ref="S3:S4"/>
    <mergeCell ref="A5:R5"/>
    <mergeCell ref="A8:R8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D8" sqref="D8:E1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17.28515625" style="4" bestFit="1" customWidth="1"/>
    <col min="5" max="5" width="15.28515625" style="4" bestFit="1" customWidth="1"/>
    <col min="6" max="8" width="4.5703125" style="5" bestFit="1" customWidth="1"/>
    <col min="9" max="9" width="5" style="5" bestFit="1" customWidth="1"/>
    <col min="10" max="10" width="4.5703125" style="5" bestFit="1" customWidth="1"/>
    <col min="11" max="12" width="2.140625" style="5" bestFit="1" customWidth="1"/>
    <col min="13" max="13" width="5" style="5" bestFit="1" customWidth="1"/>
    <col min="14" max="16" width="2.140625" style="5" bestFit="1" customWidth="1"/>
    <col min="17" max="17" width="5" style="5" bestFit="1" customWidth="1"/>
    <col min="18" max="18" width="6.140625" style="4" bestFit="1" customWidth="1"/>
    <col min="19" max="19" width="7.42578125" style="4" bestFit="1" customWidth="1"/>
    <col min="20" max="16384" width="9.140625" style="3"/>
  </cols>
  <sheetData>
    <row r="1" spans="1:19" s="2" customFormat="1" ht="29.1" customHeight="1">
      <c r="A1" s="39" t="s">
        <v>174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s="2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19" s="1" customFormat="1" ht="12.75" customHeight="1">
      <c r="A3" s="45" t="s">
        <v>0</v>
      </c>
      <c r="B3" s="47" t="s">
        <v>8</v>
      </c>
      <c r="C3" s="47" t="s">
        <v>6</v>
      </c>
      <c r="D3" s="49" t="s">
        <v>1</v>
      </c>
      <c r="E3" s="50" t="s">
        <v>9</v>
      </c>
      <c r="F3" s="45" t="s">
        <v>62</v>
      </c>
      <c r="G3" s="49"/>
      <c r="H3" s="49"/>
      <c r="I3" s="35"/>
      <c r="J3" s="45" t="s">
        <v>2</v>
      </c>
      <c r="K3" s="49"/>
      <c r="L3" s="49"/>
      <c r="M3" s="35"/>
      <c r="N3" s="45" t="s">
        <v>3</v>
      </c>
      <c r="O3" s="49"/>
      <c r="P3" s="49"/>
      <c r="Q3" s="35"/>
      <c r="R3" s="33" t="s">
        <v>7</v>
      </c>
      <c r="S3" s="35" t="s">
        <v>4</v>
      </c>
    </row>
    <row r="4" spans="1:19" s="1" customFormat="1" ht="23.25" customHeight="1" thickBot="1">
      <c r="A4" s="46"/>
      <c r="B4" s="48"/>
      <c r="C4" s="48"/>
      <c r="D4" s="48"/>
      <c r="E4" s="51"/>
      <c r="F4" s="6">
        <v>1</v>
      </c>
      <c r="G4" s="7">
        <v>2</v>
      </c>
      <c r="H4" s="7">
        <v>3</v>
      </c>
      <c r="I4" s="8" t="s">
        <v>5</v>
      </c>
      <c r="J4" s="6">
        <v>1</v>
      </c>
      <c r="K4" s="7">
        <v>2</v>
      </c>
      <c r="L4" s="7">
        <v>3</v>
      </c>
      <c r="M4" s="8" t="s">
        <v>5</v>
      </c>
      <c r="N4" s="6">
        <v>1</v>
      </c>
      <c r="O4" s="7">
        <v>2</v>
      </c>
      <c r="P4" s="7">
        <v>3</v>
      </c>
      <c r="Q4" s="8" t="s">
        <v>5</v>
      </c>
      <c r="R4" s="34"/>
      <c r="S4" s="36"/>
    </row>
    <row r="5" spans="1:19" s="5" customFormat="1" ht="15">
      <c r="A5" s="37" t="s">
        <v>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"/>
    </row>
    <row r="6" spans="1:19" s="5" customFormat="1">
      <c r="A6" s="19" t="s">
        <v>80</v>
      </c>
      <c r="B6" s="16" t="s">
        <v>81</v>
      </c>
      <c r="C6" s="16" t="s">
        <v>82</v>
      </c>
      <c r="D6" s="19" t="s">
        <v>11</v>
      </c>
      <c r="E6" s="19" t="s">
        <v>83</v>
      </c>
      <c r="F6" s="16" t="s">
        <v>127</v>
      </c>
      <c r="G6" s="16" t="s">
        <v>128</v>
      </c>
      <c r="H6" s="16" t="s">
        <v>129</v>
      </c>
      <c r="I6" s="16" t="s">
        <v>130</v>
      </c>
      <c r="J6" s="20" t="s">
        <v>131</v>
      </c>
      <c r="K6" s="20"/>
      <c r="L6" s="20"/>
      <c r="M6" s="20"/>
      <c r="N6" s="20"/>
      <c r="O6" s="20"/>
      <c r="P6" s="20"/>
      <c r="Q6" s="20"/>
      <c r="R6" s="19" t="str">
        <f>"30,0"</f>
        <v>30,0</v>
      </c>
      <c r="S6" s="19"/>
    </row>
    <row r="7" spans="1:19" s="5" customFormat="1">
      <c r="A7" s="4"/>
      <c r="D7" s="4"/>
      <c r="E7" s="4"/>
      <c r="R7" s="4"/>
      <c r="S7" s="4"/>
    </row>
    <row r="8" spans="1:19">
      <c r="D8" s="31" t="s">
        <v>170</v>
      </c>
    </row>
    <row r="9" spans="1:19">
      <c r="D9" s="31" t="s">
        <v>177</v>
      </c>
    </row>
    <row r="10" spans="1:19">
      <c r="D10" s="31" t="s">
        <v>171</v>
      </c>
    </row>
    <row r="11" spans="1:19">
      <c r="D11" s="31" t="s">
        <v>178</v>
      </c>
    </row>
    <row r="12" spans="1:19">
      <c r="D12" s="31" t="s">
        <v>172</v>
      </c>
    </row>
    <row r="16" spans="1:19" ht="18">
      <c r="A16" s="22" t="s">
        <v>24</v>
      </c>
      <c r="B16" s="23"/>
    </row>
    <row r="17" spans="1:4" ht="15">
      <c r="A17" s="24" t="s">
        <v>25</v>
      </c>
      <c r="B17" s="25"/>
    </row>
    <row r="18" spans="1:4" ht="14.25">
      <c r="A18" s="27"/>
      <c r="B18" s="28" t="s">
        <v>26</v>
      </c>
    </row>
    <row r="19" spans="1:4" ht="15">
      <c r="A19" s="29" t="s">
        <v>0</v>
      </c>
      <c r="B19" s="29" t="s">
        <v>27</v>
      </c>
      <c r="C19" s="29" t="s">
        <v>28</v>
      </c>
      <c r="D19" s="29" t="s">
        <v>61</v>
      </c>
    </row>
    <row r="20" spans="1:4">
      <c r="A20" s="26" t="s">
        <v>79</v>
      </c>
      <c r="B20" s="5" t="s">
        <v>26</v>
      </c>
      <c r="C20" s="5" t="s">
        <v>29</v>
      </c>
      <c r="D20" s="30" t="s">
        <v>132</v>
      </c>
    </row>
  </sheetData>
  <mergeCells count="12">
    <mergeCell ref="R3:R4"/>
    <mergeCell ref="S3:S4"/>
    <mergeCell ref="A5:R5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workbookViewId="0">
      <selection activeCell="D21" sqref="D21:E25"/>
    </sheetView>
  </sheetViews>
  <sheetFormatPr defaultRowHeight="12.75"/>
  <cols>
    <col min="1" max="1" width="27" style="4" bestFit="1" customWidth="1"/>
    <col min="2" max="2" width="24.28515625" style="5" bestFit="1" customWidth="1"/>
    <col min="3" max="3" width="7.7109375" style="5" bestFit="1" customWidth="1"/>
    <col min="4" max="4" width="17.28515625" style="4" bestFit="1" customWidth="1"/>
    <col min="5" max="5" width="15.85546875" style="4" bestFit="1" customWidth="1"/>
    <col min="6" max="10" width="5.5703125" style="5" bestFit="1" customWidth="1"/>
    <col min="11" max="12" width="2.140625" style="5" bestFit="1" customWidth="1"/>
    <col min="13" max="13" width="5" style="5" bestFit="1" customWidth="1"/>
    <col min="14" max="16" width="2.140625" style="5" bestFit="1" customWidth="1"/>
    <col min="17" max="17" width="5" style="5" bestFit="1" customWidth="1"/>
    <col min="18" max="18" width="6.140625" style="4" bestFit="1" customWidth="1"/>
    <col min="19" max="19" width="7.42578125" style="4" bestFit="1" customWidth="1"/>
    <col min="20" max="16384" width="9.140625" style="3"/>
  </cols>
  <sheetData>
    <row r="1" spans="1:19" s="2" customFormat="1" ht="29.1" customHeight="1">
      <c r="A1" s="39" t="s">
        <v>175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s="2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19" s="1" customFormat="1" ht="12.75" customHeight="1">
      <c r="A3" s="45" t="s">
        <v>0</v>
      </c>
      <c r="B3" s="47" t="s">
        <v>8</v>
      </c>
      <c r="C3" s="47" t="s">
        <v>6</v>
      </c>
      <c r="D3" s="49" t="s">
        <v>1</v>
      </c>
      <c r="E3" s="50" t="s">
        <v>9</v>
      </c>
      <c r="F3" s="45" t="s">
        <v>62</v>
      </c>
      <c r="G3" s="49"/>
      <c r="H3" s="49"/>
      <c r="I3" s="35"/>
      <c r="J3" s="45" t="s">
        <v>2</v>
      </c>
      <c r="K3" s="49"/>
      <c r="L3" s="49"/>
      <c r="M3" s="35"/>
      <c r="N3" s="45" t="s">
        <v>3</v>
      </c>
      <c r="O3" s="49"/>
      <c r="P3" s="49"/>
      <c r="Q3" s="35"/>
      <c r="R3" s="33" t="s">
        <v>7</v>
      </c>
      <c r="S3" s="35" t="s">
        <v>4</v>
      </c>
    </row>
    <row r="4" spans="1:19" s="1" customFormat="1" ht="23.25" customHeight="1" thickBot="1">
      <c r="A4" s="46"/>
      <c r="B4" s="48"/>
      <c r="C4" s="48"/>
      <c r="D4" s="48"/>
      <c r="E4" s="51"/>
      <c r="F4" s="6">
        <v>1</v>
      </c>
      <c r="G4" s="7">
        <v>2</v>
      </c>
      <c r="H4" s="7">
        <v>3</v>
      </c>
      <c r="I4" s="8" t="s">
        <v>5</v>
      </c>
      <c r="J4" s="6">
        <v>1</v>
      </c>
      <c r="K4" s="7">
        <v>2</v>
      </c>
      <c r="L4" s="7">
        <v>3</v>
      </c>
      <c r="M4" s="8" t="s">
        <v>5</v>
      </c>
      <c r="N4" s="6">
        <v>1</v>
      </c>
      <c r="O4" s="7">
        <v>2</v>
      </c>
      <c r="P4" s="7">
        <v>3</v>
      </c>
      <c r="Q4" s="8" t="s">
        <v>5</v>
      </c>
      <c r="R4" s="34"/>
      <c r="S4" s="36"/>
    </row>
    <row r="5" spans="1:19" s="5" customFormat="1" ht="15">
      <c r="A5" s="37" t="s">
        <v>93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"/>
    </row>
    <row r="6" spans="1:19" s="5" customFormat="1">
      <c r="A6" s="19" t="s">
        <v>49</v>
      </c>
      <c r="B6" s="16" t="s">
        <v>94</v>
      </c>
      <c r="C6" s="16" t="s">
        <v>50</v>
      </c>
      <c r="D6" s="19" t="s">
        <v>11</v>
      </c>
      <c r="E6" s="19" t="s">
        <v>12</v>
      </c>
      <c r="F6" s="16" t="s">
        <v>40</v>
      </c>
      <c r="G6" s="16" t="s">
        <v>57</v>
      </c>
      <c r="H6" s="20" t="s">
        <v>38</v>
      </c>
      <c r="I6" s="20"/>
      <c r="J6" s="20"/>
      <c r="K6" s="20"/>
      <c r="L6" s="20"/>
      <c r="M6" s="20"/>
      <c r="N6" s="20"/>
      <c r="O6" s="20"/>
      <c r="P6" s="20"/>
      <c r="Q6" s="20"/>
      <c r="R6" s="19" t="str">
        <f>"70,0"</f>
        <v>70,0</v>
      </c>
      <c r="S6" s="19"/>
    </row>
    <row r="7" spans="1:19" s="5" customFormat="1">
      <c r="A7" s="4"/>
      <c r="D7" s="4"/>
      <c r="E7" s="4"/>
      <c r="R7" s="4"/>
      <c r="S7" s="4"/>
    </row>
    <row r="8" spans="1:19" ht="15">
      <c r="A8" s="32" t="s">
        <v>63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9">
      <c r="A9" s="19" t="s">
        <v>65</v>
      </c>
      <c r="B9" s="16" t="s">
        <v>66</v>
      </c>
      <c r="C9" s="16" t="s">
        <v>67</v>
      </c>
      <c r="D9" s="19" t="s">
        <v>11</v>
      </c>
      <c r="E9" s="19" t="s">
        <v>68</v>
      </c>
      <c r="F9" s="16" t="s">
        <v>34</v>
      </c>
      <c r="G9" s="16" t="s">
        <v>35</v>
      </c>
      <c r="H9" s="16" t="s">
        <v>41</v>
      </c>
      <c r="I9" s="20" t="s">
        <v>37</v>
      </c>
      <c r="J9" s="20"/>
      <c r="K9" s="20"/>
      <c r="L9" s="20"/>
      <c r="M9" s="20"/>
      <c r="N9" s="20"/>
      <c r="O9" s="20"/>
      <c r="P9" s="20"/>
      <c r="Q9" s="20"/>
      <c r="R9" s="19" t="str">
        <f>"140,0"</f>
        <v>140,0</v>
      </c>
      <c r="S9" s="19"/>
    </row>
    <row r="11" spans="1:19" ht="15">
      <c r="A11" s="32" t="s">
        <v>93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9">
      <c r="A12" s="9" t="s">
        <v>96</v>
      </c>
      <c r="B12" s="10" t="s">
        <v>97</v>
      </c>
      <c r="C12" s="10" t="s">
        <v>98</v>
      </c>
      <c r="D12" s="9" t="s">
        <v>11</v>
      </c>
      <c r="E12" s="9" t="s">
        <v>12</v>
      </c>
      <c r="F12" s="10" t="s">
        <v>34</v>
      </c>
      <c r="G12" s="11" t="s">
        <v>35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9" t="str">
        <f>"120,0"</f>
        <v>120,0</v>
      </c>
      <c r="S12" s="9"/>
    </row>
    <row r="13" spans="1:19">
      <c r="A13" s="17" t="s">
        <v>100</v>
      </c>
      <c r="B13" s="15" t="s">
        <v>101</v>
      </c>
      <c r="C13" s="15" t="s">
        <v>102</v>
      </c>
      <c r="D13" s="17" t="s">
        <v>11</v>
      </c>
      <c r="E13" s="17" t="s">
        <v>12</v>
      </c>
      <c r="F13" s="15" t="s">
        <v>35</v>
      </c>
      <c r="G13" s="15" t="s">
        <v>41</v>
      </c>
      <c r="H13" s="18" t="s">
        <v>37</v>
      </c>
      <c r="I13" s="18"/>
      <c r="J13" s="18"/>
      <c r="K13" s="18"/>
      <c r="L13" s="18"/>
      <c r="M13" s="18"/>
      <c r="N13" s="18"/>
      <c r="O13" s="18"/>
      <c r="P13" s="18"/>
      <c r="Q13" s="18"/>
      <c r="R13" s="17" t="str">
        <f>"140,0"</f>
        <v>140,0</v>
      </c>
      <c r="S13" s="17"/>
    </row>
    <row r="14" spans="1:19">
      <c r="A14" s="17" t="s">
        <v>104</v>
      </c>
      <c r="B14" s="15" t="s">
        <v>105</v>
      </c>
      <c r="C14" s="15" t="s">
        <v>106</v>
      </c>
      <c r="D14" s="17" t="s">
        <v>11</v>
      </c>
      <c r="E14" s="17" t="s">
        <v>107</v>
      </c>
      <c r="F14" s="15" t="s">
        <v>34</v>
      </c>
      <c r="G14" s="18" t="s">
        <v>35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7" t="str">
        <f>"120,0"</f>
        <v>120,0</v>
      </c>
      <c r="S14" s="17"/>
    </row>
    <row r="15" spans="1:19">
      <c r="A15" s="12" t="s">
        <v>109</v>
      </c>
      <c r="B15" s="13" t="s">
        <v>110</v>
      </c>
      <c r="C15" s="13" t="s">
        <v>111</v>
      </c>
      <c r="D15" s="12" t="s">
        <v>11</v>
      </c>
      <c r="E15" s="12" t="s">
        <v>68</v>
      </c>
      <c r="F15" s="13" t="s">
        <v>42</v>
      </c>
      <c r="G15" s="13" t="s">
        <v>39</v>
      </c>
      <c r="H15" s="13" t="s">
        <v>33</v>
      </c>
      <c r="I15" s="13" t="s">
        <v>34</v>
      </c>
      <c r="J15" s="14" t="s">
        <v>35</v>
      </c>
      <c r="K15" s="14"/>
      <c r="L15" s="14"/>
      <c r="M15" s="14"/>
      <c r="N15" s="14"/>
      <c r="O15" s="14"/>
      <c r="P15" s="14"/>
      <c r="Q15" s="14"/>
      <c r="R15" s="12" t="str">
        <f>"120,0"</f>
        <v>120,0</v>
      </c>
      <c r="S15" s="12"/>
    </row>
    <row r="17" spans="1:19" ht="15">
      <c r="A17" s="32" t="s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9">
      <c r="A18" s="9" t="s">
        <v>113</v>
      </c>
      <c r="B18" s="10" t="s">
        <v>114</v>
      </c>
      <c r="C18" s="10" t="s">
        <v>115</v>
      </c>
      <c r="D18" s="9" t="s">
        <v>11</v>
      </c>
      <c r="E18" s="9" t="s">
        <v>12</v>
      </c>
      <c r="F18" s="10" t="s">
        <v>39</v>
      </c>
      <c r="G18" s="10" t="s">
        <v>33</v>
      </c>
      <c r="H18" s="10" t="s">
        <v>34</v>
      </c>
      <c r="I18" s="11" t="s">
        <v>35</v>
      </c>
      <c r="J18" s="11"/>
      <c r="K18" s="11"/>
      <c r="L18" s="11"/>
      <c r="M18" s="11"/>
      <c r="N18" s="11"/>
      <c r="O18" s="11"/>
      <c r="P18" s="11"/>
      <c r="Q18" s="11"/>
      <c r="R18" s="9" t="str">
        <f>"120,0"</f>
        <v>120,0</v>
      </c>
      <c r="S18" s="9"/>
    </row>
    <row r="19" spans="1:19">
      <c r="A19" s="12" t="s">
        <v>116</v>
      </c>
      <c r="B19" s="13" t="s">
        <v>59</v>
      </c>
      <c r="C19" s="13" t="s">
        <v>60</v>
      </c>
      <c r="D19" s="12" t="s">
        <v>11</v>
      </c>
      <c r="E19" s="12" t="s">
        <v>43</v>
      </c>
      <c r="F19" s="13" t="s">
        <v>42</v>
      </c>
      <c r="G19" s="13" t="s">
        <v>39</v>
      </c>
      <c r="H19" s="14" t="s">
        <v>33</v>
      </c>
      <c r="I19" s="14"/>
      <c r="J19" s="14"/>
      <c r="K19" s="14"/>
      <c r="L19" s="14"/>
      <c r="M19" s="14"/>
      <c r="N19" s="14"/>
      <c r="O19" s="14"/>
      <c r="P19" s="14"/>
      <c r="Q19" s="14"/>
      <c r="R19" s="12" t="str">
        <f>"100,0"</f>
        <v>100,0</v>
      </c>
      <c r="S19" s="12"/>
    </row>
    <row r="21" spans="1:19">
      <c r="D21" s="31" t="s">
        <v>170</v>
      </c>
    </row>
    <row r="22" spans="1:19">
      <c r="D22" s="31" t="s">
        <v>177</v>
      </c>
    </row>
    <row r="23" spans="1:19">
      <c r="D23" s="31" t="s">
        <v>171</v>
      </c>
    </row>
    <row r="24" spans="1:19">
      <c r="D24" s="31" t="s">
        <v>178</v>
      </c>
    </row>
    <row r="25" spans="1:19">
      <c r="D25" s="31" t="s">
        <v>172</v>
      </c>
    </row>
    <row r="29" spans="1:19" ht="18">
      <c r="A29" s="22" t="s">
        <v>24</v>
      </c>
      <c r="B29" s="23"/>
    </row>
    <row r="30" spans="1:19" ht="15">
      <c r="A30" s="24" t="s">
        <v>36</v>
      </c>
      <c r="B30" s="25"/>
    </row>
    <row r="31" spans="1:19" ht="14.25">
      <c r="A31" s="27"/>
      <c r="B31" s="28" t="s">
        <v>88</v>
      </c>
    </row>
    <row r="32" spans="1:19" ht="15">
      <c r="A32" s="29" t="s">
        <v>0</v>
      </c>
      <c r="B32" s="29" t="s">
        <v>27</v>
      </c>
      <c r="C32" s="29" t="s">
        <v>28</v>
      </c>
      <c r="D32" s="29" t="s">
        <v>61</v>
      </c>
    </row>
    <row r="33" spans="1:4">
      <c r="A33" s="26" t="s">
        <v>48</v>
      </c>
      <c r="B33" s="5" t="s">
        <v>89</v>
      </c>
      <c r="C33" s="5" t="s">
        <v>117</v>
      </c>
      <c r="D33" s="30" t="s">
        <v>118</v>
      </c>
    </row>
    <row r="36" spans="1:4" ht="15">
      <c r="A36" s="24" t="s">
        <v>25</v>
      </c>
      <c r="B36" s="25"/>
    </row>
    <row r="37" spans="1:4" ht="14.25">
      <c r="A37" s="27"/>
      <c r="B37" s="28" t="s">
        <v>119</v>
      </c>
    </row>
    <row r="38" spans="1:4" ht="15">
      <c r="A38" s="29" t="s">
        <v>0</v>
      </c>
      <c r="B38" s="29" t="s">
        <v>27</v>
      </c>
      <c r="C38" s="29" t="s">
        <v>28</v>
      </c>
      <c r="D38" s="29" t="s">
        <v>61</v>
      </c>
    </row>
    <row r="39" spans="1:4">
      <c r="A39" s="26" t="s">
        <v>95</v>
      </c>
      <c r="B39" s="5" t="s">
        <v>119</v>
      </c>
      <c r="C39" s="5" t="s">
        <v>117</v>
      </c>
      <c r="D39" s="30" t="s">
        <v>120</v>
      </c>
    </row>
    <row r="41" spans="1:4" ht="14.25">
      <c r="A41" s="27"/>
      <c r="B41" s="28" t="s">
        <v>26</v>
      </c>
    </row>
    <row r="42" spans="1:4" ht="15">
      <c r="A42" s="29" t="s">
        <v>0</v>
      </c>
      <c r="B42" s="29" t="s">
        <v>27</v>
      </c>
      <c r="C42" s="29" t="s">
        <v>28</v>
      </c>
      <c r="D42" s="29" t="s">
        <v>61</v>
      </c>
    </row>
    <row r="43" spans="1:4">
      <c r="A43" s="26" t="s">
        <v>99</v>
      </c>
      <c r="B43" s="5" t="s">
        <v>26</v>
      </c>
      <c r="C43" s="5" t="s">
        <v>117</v>
      </c>
      <c r="D43" s="30" t="s">
        <v>121</v>
      </c>
    </row>
    <row r="44" spans="1:4">
      <c r="A44" s="26" t="s">
        <v>103</v>
      </c>
      <c r="B44" s="5" t="s">
        <v>26</v>
      </c>
      <c r="C44" s="5" t="s">
        <v>117</v>
      </c>
      <c r="D44" s="30" t="s">
        <v>122</v>
      </c>
    </row>
    <row r="45" spans="1:4">
      <c r="A45" s="26" t="s">
        <v>108</v>
      </c>
      <c r="B45" s="5" t="s">
        <v>26</v>
      </c>
      <c r="C45" s="5" t="s">
        <v>117</v>
      </c>
      <c r="D45" s="30" t="s">
        <v>123</v>
      </c>
    </row>
    <row r="46" spans="1:4">
      <c r="A46" s="26" t="s">
        <v>112</v>
      </c>
      <c r="B46" s="5" t="s">
        <v>26</v>
      </c>
      <c r="C46" s="5" t="s">
        <v>30</v>
      </c>
      <c r="D46" s="30" t="s">
        <v>124</v>
      </c>
    </row>
    <row r="47" spans="1:4">
      <c r="A47" s="26" t="s">
        <v>58</v>
      </c>
      <c r="B47" s="5" t="s">
        <v>26</v>
      </c>
      <c r="C47" s="5" t="s">
        <v>30</v>
      </c>
      <c r="D47" s="30" t="s">
        <v>125</v>
      </c>
    </row>
    <row r="49" spans="1:4" ht="14.25">
      <c r="A49" s="27"/>
      <c r="B49" s="28" t="s">
        <v>88</v>
      </c>
    </row>
    <row r="50" spans="1:4" ht="15">
      <c r="A50" s="29" t="s">
        <v>0</v>
      </c>
      <c r="B50" s="29" t="s">
        <v>27</v>
      </c>
      <c r="C50" s="29" t="s">
        <v>28</v>
      </c>
      <c r="D50" s="29" t="s">
        <v>61</v>
      </c>
    </row>
    <row r="51" spans="1:4">
      <c r="A51" s="26" t="s">
        <v>64</v>
      </c>
      <c r="B51" s="5" t="s">
        <v>89</v>
      </c>
      <c r="C51" s="5" t="s">
        <v>90</v>
      </c>
      <c r="D51" s="30" t="s">
        <v>126</v>
      </c>
    </row>
  </sheetData>
  <mergeCells count="15"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A17:R17"/>
    <mergeCell ref="R3:R4"/>
    <mergeCell ref="S3:S4"/>
    <mergeCell ref="A5:R5"/>
    <mergeCell ref="A8:R8"/>
    <mergeCell ref="A11:R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workbookViewId="0">
      <selection activeCell="D17" sqref="D17:E21"/>
    </sheetView>
  </sheetViews>
  <sheetFormatPr defaultRowHeight="12.75"/>
  <cols>
    <col min="1" max="1" width="27" style="4" bestFit="1" customWidth="1"/>
    <col min="2" max="2" width="24.28515625" style="5" bestFit="1" customWidth="1"/>
    <col min="3" max="3" width="7.7109375" style="5" bestFit="1" customWidth="1"/>
    <col min="4" max="4" width="17.28515625" style="4" bestFit="1" customWidth="1"/>
    <col min="5" max="5" width="19.140625" style="4" bestFit="1" customWidth="1"/>
    <col min="6" max="8" width="4.5703125" style="5" bestFit="1" customWidth="1"/>
    <col min="9" max="9" width="5" style="5" bestFit="1" customWidth="1"/>
    <col min="10" max="11" width="4.5703125" style="5" bestFit="1" customWidth="1"/>
    <col min="12" max="12" width="2.140625" style="5" bestFit="1" customWidth="1"/>
    <col min="13" max="13" width="5" style="5" bestFit="1" customWidth="1"/>
    <col min="14" max="16" width="2.140625" style="5" bestFit="1" customWidth="1"/>
    <col min="17" max="17" width="5" style="5" bestFit="1" customWidth="1"/>
    <col min="18" max="18" width="6.140625" style="4" bestFit="1" customWidth="1"/>
    <col min="19" max="19" width="7.42578125" style="4" bestFit="1" customWidth="1"/>
    <col min="20" max="16384" width="9.140625" style="3"/>
  </cols>
  <sheetData>
    <row r="1" spans="1:19" s="2" customFormat="1" ht="29.1" customHeight="1">
      <c r="A1" s="39" t="s">
        <v>176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s="2" customFormat="1" ht="62.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19" s="1" customFormat="1" ht="12.75" customHeight="1">
      <c r="A3" s="45" t="s">
        <v>0</v>
      </c>
      <c r="B3" s="47" t="s">
        <v>8</v>
      </c>
      <c r="C3" s="47" t="s">
        <v>6</v>
      </c>
      <c r="D3" s="49" t="s">
        <v>1</v>
      </c>
      <c r="E3" s="50" t="s">
        <v>9</v>
      </c>
      <c r="F3" s="45" t="s">
        <v>62</v>
      </c>
      <c r="G3" s="49"/>
      <c r="H3" s="49"/>
      <c r="I3" s="35"/>
      <c r="J3" s="45" t="s">
        <v>2</v>
      </c>
      <c r="K3" s="49"/>
      <c r="L3" s="49"/>
      <c r="M3" s="35"/>
      <c r="N3" s="45" t="s">
        <v>3</v>
      </c>
      <c r="O3" s="49"/>
      <c r="P3" s="49"/>
      <c r="Q3" s="35"/>
      <c r="R3" s="33" t="s">
        <v>7</v>
      </c>
      <c r="S3" s="35" t="s">
        <v>4</v>
      </c>
    </row>
    <row r="4" spans="1:19" s="1" customFormat="1" ht="23.25" customHeight="1" thickBot="1">
      <c r="A4" s="46"/>
      <c r="B4" s="48"/>
      <c r="C4" s="48"/>
      <c r="D4" s="48"/>
      <c r="E4" s="51"/>
      <c r="F4" s="6">
        <v>1</v>
      </c>
      <c r="G4" s="7">
        <v>2</v>
      </c>
      <c r="H4" s="7">
        <v>3</v>
      </c>
      <c r="I4" s="8" t="s">
        <v>5</v>
      </c>
      <c r="J4" s="6">
        <v>1</v>
      </c>
      <c r="K4" s="7">
        <v>2</v>
      </c>
      <c r="L4" s="7">
        <v>3</v>
      </c>
      <c r="M4" s="8" t="s">
        <v>5</v>
      </c>
      <c r="N4" s="6">
        <v>1</v>
      </c>
      <c r="O4" s="7">
        <v>2</v>
      </c>
      <c r="P4" s="7">
        <v>3</v>
      </c>
      <c r="Q4" s="8" t="s">
        <v>5</v>
      </c>
      <c r="R4" s="34"/>
      <c r="S4" s="36"/>
    </row>
    <row r="5" spans="1:19" s="5" customFormat="1" ht="15">
      <c r="A5" s="37" t="s">
        <v>63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"/>
    </row>
    <row r="6" spans="1:19" s="5" customFormat="1">
      <c r="A6" s="19" t="s">
        <v>65</v>
      </c>
      <c r="B6" s="16" t="s">
        <v>66</v>
      </c>
      <c r="C6" s="16" t="s">
        <v>67</v>
      </c>
      <c r="D6" s="19" t="s">
        <v>11</v>
      </c>
      <c r="E6" s="19" t="s">
        <v>68</v>
      </c>
      <c r="F6" s="16" t="s">
        <v>69</v>
      </c>
      <c r="G6" s="16" t="s">
        <v>70</v>
      </c>
      <c r="H6" s="16" t="s">
        <v>71</v>
      </c>
      <c r="I6" s="20" t="s">
        <v>72</v>
      </c>
      <c r="J6" s="20"/>
      <c r="K6" s="20"/>
      <c r="L6" s="20"/>
      <c r="M6" s="20"/>
      <c r="N6" s="20"/>
      <c r="O6" s="20"/>
      <c r="P6" s="20"/>
      <c r="Q6" s="20"/>
      <c r="R6" s="19" t="str">
        <f>"68,0"</f>
        <v>68,0</v>
      </c>
      <c r="S6" s="19"/>
    </row>
    <row r="7" spans="1:19" s="5" customFormat="1">
      <c r="A7" s="4"/>
      <c r="D7" s="4"/>
      <c r="E7" s="4"/>
      <c r="R7" s="4"/>
      <c r="S7" s="4"/>
    </row>
    <row r="8" spans="1:19" ht="15">
      <c r="A8" s="32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9">
      <c r="A9" s="19" t="s">
        <v>74</v>
      </c>
      <c r="B9" s="16" t="s">
        <v>75</v>
      </c>
      <c r="C9" s="16" t="s">
        <v>76</v>
      </c>
      <c r="D9" s="19" t="s">
        <v>11</v>
      </c>
      <c r="E9" s="19" t="s">
        <v>77</v>
      </c>
      <c r="F9" s="16" t="s">
        <v>78</v>
      </c>
      <c r="G9" s="16" t="s">
        <v>69</v>
      </c>
      <c r="H9" s="16" t="s">
        <v>70</v>
      </c>
      <c r="I9" s="16" t="s">
        <v>71</v>
      </c>
      <c r="J9" s="20" t="s">
        <v>72</v>
      </c>
      <c r="K9" s="20"/>
      <c r="L9" s="20"/>
      <c r="M9" s="20"/>
      <c r="N9" s="20"/>
      <c r="O9" s="20"/>
      <c r="P9" s="20"/>
      <c r="Q9" s="20"/>
      <c r="R9" s="19" t="str">
        <f>"68,0"</f>
        <v>68,0</v>
      </c>
      <c r="S9" s="19"/>
    </row>
    <row r="11" spans="1:19" ht="15">
      <c r="A11" s="32" t="s">
        <v>13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9">
      <c r="A12" s="19" t="s">
        <v>80</v>
      </c>
      <c r="B12" s="16" t="s">
        <v>81</v>
      </c>
      <c r="C12" s="16" t="s">
        <v>82</v>
      </c>
      <c r="D12" s="19" t="s">
        <v>11</v>
      </c>
      <c r="E12" s="19" t="s">
        <v>83</v>
      </c>
      <c r="F12" s="16" t="s">
        <v>84</v>
      </c>
      <c r="G12" s="16" t="s">
        <v>78</v>
      </c>
      <c r="H12" s="16" t="s">
        <v>69</v>
      </c>
      <c r="I12" s="16" t="s">
        <v>70</v>
      </c>
      <c r="J12" s="16" t="s">
        <v>71</v>
      </c>
      <c r="K12" s="20" t="s">
        <v>72</v>
      </c>
      <c r="L12" s="20"/>
      <c r="M12" s="20"/>
      <c r="N12" s="20"/>
      <c r="O12" s="20"/>
      <c r="P12" s="20"/>
      <c r="Q12" s="20"/>
      <c r="R12" s="19" t="str">
        <f>"68,0"</f>
        <v>68,0</v>
      </c>
      <c r="S12" s="19"/>
    </row>
    <row r="14" spans="1:19" ht="15">
      <c r="A14" s="32" t="s">
        <v>14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9">
      <c r="A15" s="19" t="s">
        <v>16</v>
      </c>
      <c r="B15" s="16" t="s">
        <v>85</v>
      </c>
      <c r="C15" s="16" t="s">
        <v>17</v>
      </c>
      <c r="D15" s="19" t="s">
        <v>11</v>
      </c>
      <c r="E15" s="19" t="s">
        <v>12</v>
      </c>
      <c r="F15" s="16" t="s">
        <v>69</v>
      </c>
      <c r="G15" s="16" t="s">
        <v>70</v>
      </c>
      <c r="H15" s="16" t="s">
        <v>71</v>
      </c>
      <c r="I15" s="20" t="s">
        <v>72</v>
      </c>
      <c r="J15" s="20"/>
      <c r="K15" s="20"/>
      <c r="L15" s="20"/>
      <c r="M15" s="20"/>
      <c r="N15" s="20"/>
      <c r="O15" s="20"/>
      <c r="P15" s="20"/>
      <c r="Q15" s="20"/>
      <c r="R15" s="19" t="str">
        <f>"68,0"</f>
        <v>68,0</v>
      </c>
      <c r="S15" s="19"/>
    </row>
    <row r="17" spans="1:4">
      <c r="D17" s="31" t="s">
        <v>170</v>
      </c>
    </row>
    <row r="18" spans="1:4">
      <c r="D18" s="31" t="s">
        <v>177</v>
      </c>
    </row>
    <row r="19" spans="1:4">
      <c r="D19" s="31" t="s">
        <v>171</v>
      </c>
    </row>
    <row r="20" spans="1:4">
      <c r="D20" s="31" t="s">
        <v>178</v>
      </c>
    </row>
    <row r="21" spans="1:4">
      <c r="D21" s="31" t="s">
        <v>172</v>
      </c>
    </row>
    <row r="25" spans="1:4" ht="18">
      <c r="A25" s="22" t="s">
        <v>24</v>
      </c>
      <c r="B25" s="23"/>
    </row>
    <row r="26" spans="1:4" ht="15">
      <c r="A26" s="24" t="s">
        <v>25</v>
      </c>
      <c r="B26" s="25"/>
    </row>
    <row r="27" spans="1:4" ht="14.25">
      <c r="A27" s="27"/>
      <c r="B27" s="28" t="s">
        <v>26</v>
      </c>
    </row>
    <row r="28" spans="1:4" ht="15">
      <c r="A28" s="29" t="s">
        <v>0</v>
      </c>
      <c r="B28" s="29" t="s">
        <v>27</v>
      </c>
      <c r="C28" s="29" t="s">
        <v>28</v>
      </c>
      <c r="D28" s="29" t="s">
        <v>61</v>
      </c>
    </row>
    <row r="29" spans="1:4">
      <c r="A29" s="26" t="s">
        <v>73</v>
      </c>
      <c r="B29" s="5" t="s">
        <v>26</v>
      </c>
      <c r="C29" s="5" t="s">
        <v>30</v>
      </c>
      <c r="D29" s="30" t="s">
        <v>86</v>
      </c>
    </row>
    <row r="30" spans="1:4">
      <c r="A30" s="26" t="s">
        <v>79</v>
      </c>
      <c r="B30" s="5" t="s">
        <v>26</v>
      </c>
      <c r="C30" s="5" t="s">
        <v>29</v>
      </c>
      <c r="D30" s="30" t="s">
        <v>87</v>
      </c>
    </row>
    <row r="32" spans="1:4" ht="14.25">
      <c r="A32" s="27"/>
      <c r="B32" s="28" t="s">
        <v>88</v>
      </c>
    </row>
    <row r="33" spans="1:4" ht="15">
      <c r="A33" s="29" t="s">
        <v>0</v>
      </c>
      <c r="B33" s="29" t="s">
        <v>27</v>
      </c>
      <c r="C33" s="29" t="s">
        <v>28</v>
      </c>
      <c r="D33" s="29" t="s">
        <v>61</v>
      </c>
    </row>
    <row r="34" spans="1:4">
      <c r="A34" s="26" t="s">
        <v>64</v>
      </c>
      <c r="B34" s="5" t="s">
        <v>89</v>
      </c>
      <c r="C34" s="5" t="s">
        <v>90</v>
      </c>
      <c r="D34" s="30" t="s">
        <v>91</v>
      </c>
    </row>
    <row r="35" spans="1:4">
      <c r="A35" s="26" t="s">
        <v>15</v>
      </c>
      <c r="B35" s="5" t="s">
        <v>89</v>
      </c>
      <c r="C35" s="5" t="s">
        <v>31</v>
      </c>
      <c r="D35" s="30" t="s">
        <v>92</v>
      </c>
    </row>
  </sheetData>
  <mergeCells count="15"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A14:R14"/>
    <mergeCell ref="R3:R4"/>
    <mergeCell ref="S3:S4"/>
    <mergeCell ref="A5:R5"/>
    <mergeCell ref="A8:R8"/>
    <mergeCell ref="A11:R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«Excalibur»</vt:lpstr>
      <vt:lpstr>«Rus brick»</vt:lpstr>
      <vt:lpstr>«Rus HUB»</vt:lpstr>
      <vt:lpstr>«Rus Axle»</vt:lpstr>
      <vt:lpstr>«Rus rul»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2008-02-22T21:19:54Z</cp:lastPrinted>
  <dcterms:created xsi:type="dcterms:W3CDTF">2002-06-16T13:36:44Z</dcterms:created>
  <dcterms:modified xsi:type="dcterms:W3CDTF">2019-04-17T18:19:56Z</dcterms:modified>
</cp:coreProperties>
</file>